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mc:AlternateContent xmlns:mc="http://schemas.openxmlformats.org/markup-compatibility/2006">
    <mc:Choice Requires="x15">
      <x15ac:absPath xmlns:x15ac="http://schemas.microsoft.com/office/spreadsheetml/2010/11/ac" url="D:\d\EBUSTAMANTE\Documents\PLANES SDRD\2023\EMPALME\"/>
    </mc:Choice>
  </mc:AlternateContent>
  <xr:revisionPtr revIDLastSave="0" documentId="8_{EF2FDFC3-0C25-4C41-9304-2AE7CB89D04D}" xr6:coauthVersionLast="43" xr6:coauthVersionMax="43" xr10:uidLastSave="{00000000-0000-0000-0000-000000000000}"/>
  <bookViews>
    <workbookView xWindow="-120" yWindow="-120" windowWidth="20730" windowHeight="11310" xr2:uid="{00000000-000D-0000-FFFF-FFFF00000000}"/>
  </bookViews>
  <sheets>
    <sheet name="Hoja1" sheetId="5" r:id="rId1"/>
  </sheets>
  <calcPr calcId="191028"/>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2" i="5" l="1"/>
  <c r="C12" i="5" l="1"/>
  <c r="C21" i="5" l="1"/>
  <c r="C10" i="5"/>
  <c r="C17" i="5"/>
  <c r="E59" i="5"/>
  <c r="E58" i="5"/>
  <c r="E57" i="5"/>
  <c r="E56" i="5"/>
  <c r="E60"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IDC21 S.A.S.</author>
  </authors>
  <commentList>
    <comment ref="A12" authorId="0" shapeId="0" xr:uid="{A27DCEBF-A5A2-4662-B241-F02240AA17C8}">
      <text>
        <r>
          <rPr>
            <b/>
            <sz val="9"/>
            <color indexed="81"/>
            <rFont val="Tahoma"/>
            <family val="2"/>
          </rPr>
          <t>IDC21 S.A.S.:</t>
        </r>
        <r>
          <rPr>
            <sz val="9"/>
            <color indexed="81"/>
            <rFont val="Tahoma"/>
            <family val="2"/>
          </rPr>
          <t xml:space="preserve">
LAURA NIETO
LISTEH MALVIDO
SHIRLEY OROZCO</t>
        </r>
      </text>
    </comment>
  </commentList>
</comments>
</file>

<file path=xl/sharedStrings.xml><?xml version="1.0" encoding="utf-8"?>
<sst xmlns="http://schemas.openxmlformats.org/spreadsheetml/2006/main" count="137" uniqueCount="128">
  <si>
    <t>EVALUACIÓN DE GESTIÓN POR DEPENDENCIAS</t>
  </si>
  <si>
    <t xml:space="preserve">1. DEPENDENCIA A EVALUAR:  </t>
  </si>
  <si>
    <t>3. COMPROMISOS ASOCIADOS AL CUMPLIMIENTO DEL OBJETIVO INSTITUCIONAL</t>
  </si>
  <si>
    <t>4. MEDICIÓN DE COMPROMISOS</t>
  </si>
  <si>
    <t>4.1. 
META</t>
  </si>
  <si>
    <t>4.2. 
RESULTADO
%</t>
  </si>
  <si>
    <t>4.3.
ANÁLISIS DE RESULTADO (OBSERVACIONES DE LA DEPENDENCIA)</t>
  </si>
  <si>
    <t>4.4.
OBSERVACIONES DEL AUDITOR</t>
  </si>
  <si>
    <t>Porcentaje promedio de cumplimiento de metas de los proyectos y de las actividades de la gestión administrativa</t>
  </si>
  <si>
    <t>5. EVALUACIÓN DE LA OFICINA DE CONTROL INTERNO A LOS COMPROMISOS DE LA DEPENDENCIA:</t>
  </si>
  <si>
    <t>5.1. Criterios a Evaluar</t>
  </si>
  <si>
    <t>5.2. Resultado obtenido en la vigencia</t>
  </si>
  <si>
    <t>5.3. Peso Calificación</t>
  </si>
  <si>
    <t xml:space="preserve">5.4. Calificación </t>
  </si>
  <si>
    <t>Total calificación de la Dependencia</t>
  </si>
  <si>
    <t xml:space="preserve">6. RECOMENDACIONES  DE LA GERENCIA DE CONTROL INTERNO DE GESTION PARA EL MEJORAMIENTO CONTINUO: </t>
  </si>
  <si>
    <t xml:space="preserve">7. FECHA:  </t>
  </si>
  <si>
    <t xml:space="preserve">8.  FIRMAS:                                                                                                                                                                                                                                                                                                                                                                                                                                                                                                                                                            Firma del Auditor:  __________________________                                                                                                  Nombre del Auditor </t>
  </si>
  <si>
    <t>Porcentaje de cumplimiento a planes de mejoramiento producto de auditorías internas y externas</t>
  </si>
  <si>
    <t>Porcentaje promedio de cumplimiento de metas de los proyectos y de las actividades de gestión administrativa</t>
  </si>
  <si>
    <t>Porcentaje  de cumplimiento plan de mejoramiento a la gestión</t>
  </si>
  <si>
    <t>Porcentaje de oportunidad en la respuesta a PQRSD</t>
  </si>
  <si>
    <r>
      <rPr>
        <b/>
        <sz val="11"/>
        <rFont val="Arial"/>
        <family val="2"/>
      </rPr>
      <t xml:space="preserve">____________________________________ </t>
    </r>
    <r>
      <rPr>
        <sz val="11"/>
        <rFont val="Arial"/>
        <family val="2"/>
      </rPr>
      <t xml:space="preserve">                                                                                                                                                                                                                                                                  
Gerente de Control Interno de Gestión</t>
    </r>
  </si>
  <si>
    <t>2. OBJETIVOS INSTITUCIONALES RELACIONADOS CON LA DEPENDENCIA:   Promover actividades de recreación y deporte que fomenten el uso de tiempo libre de toda la ciudadanía, niños, jóvenes y adultos mayores, una mayor integración de cada barranquillero y la prevención mediante la formación de hábitos deportivos y estilos de vidas saludables.   Formular e implementar las políticas para el fomento, la masificación, la divulgación, la planificación, coordinación y ejecución del aprovechamiento de la práctica del deporte y el tiempo libre.
Fomentar la creación de espacios que faciliten la actividad física, el deporte, la recreación como hábito de salud.
Fomentar, proteger y apoyar y regular la asociación deportiva en todas sus manifestaciones como marco idóneo para las prácticas deportivas y de recreación.</t>
  </si>
  <si>
    <t>SECRETARIA DE RECREACION Y DEPORTES</t>
  </si>
  <si>
    <t>Formación Deportiva en tu Barrio</t>
  </si>
  <si>
    <t>Promoción del Deporte Social Comunitario, Formativo y Asociado</t>
  </si>
  <si>
    <t xml:space="preserve">Apoyo a Juegos Intercolegiados </t>
  </si>
  <si>
    <t xml:space="preserve">Desarrollo y fortalecimiento institucional del deporte </t>
  </si>
  <si>
    <t xml:space="preserve">Promoción de la Actividad Física </t>
  </si>
  <si>
    <t xml:space="preserve">Aprovechamiento productivo del tiempo libre  </t>
  </si>
  <si>
    <t xml:space="preserve">Promoción de actividades de recreación en parques IN-cluyentes </t>
  </si>
  <si>
    <t xml:space="preserve">Formación de Semilleros IN-cluyentes </t>
  </si>
  <si>
    <t xml:space="preserve"> Desarrollo de Familias IN-cluyentes </t>
  </si>
  <si>
    <t>Escenarios Deportivos</t>
  </si>
  <si>
    <t xml:space="preserve">Apoyo a deportistas </t>
  </si>
  <si>
    <t xml:space="preserve">Eventos deportivos locales, nacionales e internacionales </t>
  </si>
  <si>
    <t>4.000 Niños, niñas y adolescentes participantes en las academias de formación deportiva.</t>
  </si>
  <si>
    <t>5 disciplinas Deportivas ofrecidas en el programa de escuelas de formación.</t>
  </si>
  <si>
    <t>8.000 personas beneficiadas en actividades de recreación y formación deportiva.</t>
  </si>
  <si>
    <t>20 organizaciones deportivas beneficiadas en actividades de recreación y formación deportiva.</t>
  </si>
  <si>
    <t>100% de las actividades deportivas ofrecidas con promoción de la participación de género.</t>
  </si>
  <si>
    <t>500 personas víctimas del conflicto, afros, etnias, jóvenes en el sistema de responsabilidad penal.</t>
  </si>
  <si>
    <t>100% de población atendida caracterizada de acuerdo con el grupo poblaciónal al que pertenecen (etnia, afros, rom, víctimas, en condición de discapacidad, entre otros)</t>
  </si>
  <si>
    <t>3.000 estudiantes participantes de juegos Intercolegiados</t>
  </si>
  <si>
    <t>30% de avance de la formulación y adopción de la Política Pública de Recreación y Deportes.</t>
  </si>
  <si>
    <t>700 personas capacitadas en procesos de formación</t>
  </si>
  <si>
    <t>8.000  personas que participan en las jornadas de actividades saludables</t>
  </si>
  <si>
    <t>15.000  personas
participando en las
ciclovías</t>
  </si>
  <si>
    <t>12.000 Niños, niñas, adolescentes, jóvenes, adultos y adultos mayores beneficiados con actividades de uso del tiempo libre</t>
  </si>
  <si>
    <t>1.000 personas con discapacidad atendidas participando en actividades físicas y deporte adaptado.</t>
  </si>
  <si>
    <t>700 personas con discapacidad beneficiadas por los semilleros deportivos</t>
  </si>
  <si>
    <t>1.500 personas del entorno de la población con discapacidad en procesos de formación.</t>
  </si>
  <si>
    <t>15 escenarios deportivos con mantenimiento preventivo y correctivo.</t>
  </si>
  <si>
    <t>60 Atletas apoyados para mejorar sus competencias y participación en eventos deportivos.</t>
  </si>
  <si>
    <t>5 Eventos deportivos realizados en la ciudad apoyados a nivel técnico, logístico y operativo</t>
  </si>
  <si>
    <t>1 postulacion presentadas para ser sede de eventos deportivos.</t>
  </si>
  <si>
    <t>Durante esta vigencia logramos cumplir el 100% de esta meta ofreciendo  10 disciplinas deportivas en las escuelas de formación</t>
  </si>
  <si>
    <t>Toda la oferta deportiva y recreativa estuvo estuvo enfocada en la promoción de la participacion equitativa de géneros</t>
  </si>
  <si>
    <t>Durante el desarrollo de las actividades se tomo la asistencia en los formatos establecidos, lo que nos permitio hacer la respectiva caracterirzacion de la población beneficiada</t>
  </si>
  <si>
    <t>al cierre de la vigencia 2.021, logramos beneficiar 1.503 personas en situacion de discapacidad a tráves de las actividades de recreación y deportes adaptadas en los parques seleccionados y acondicionados para tal fin</t>
  </si>
  <si>
    <t xml:space="preserve"> Política de Gestión Estratégica del Talento Humano</t>
  </si>
  <si>
    <t>Desarrollo de la evaluación de desempeño laboral del 100% del personal a cargo</t>
  </si>
  <si>
    <t>Certificado de curso realizado por promotores éticos</t>
  </si>
  <si>
    <t>12 reuniones en el año</t>
  </si>
  <si>
    <t xml:space="preserve"> 4 jornadas de sensibilización realizadas  </t>
  </si>
  <si>
    <t>4 pausas éticas realizada</t>
  </si>
  <si>
    <t>11 mensajes al año enviados a través de los medios de comunicación e información de la Alcaldía Distrital</t>
  </si>
  <si>
    <t>1 celebración</t>
  </si>
  <si>
    <t>3 reportes de avances</t>
  </si>
  <si>
    <t>Se realizaron la evaluaciones correspondiente al 2020 y las respectivas concertaciones de compromisos del periodo 2021-2022.</t>
  </si>
  <si>
    <t>Se realizaron las reuniones de Promotores Eticos programadas durante el primer, segundo, tercer y cuarto trimestre programadas</t>
  </si>
  <si>
    <t>Se realizaron las cuatro jornadas de sensibilización sobre:Código de integridad dirigido al Nivel Directivo, Código de Integridad dirigido a Funcionarios  Contratistas,Conflicto de Intereses dirigido a todos los servidores públicos de la Alcaldía; y la charla sobre Solidaridad y compromiso.</t>
  </si>
  <si>
    <t>Se realizaron las 4 pausas éticas programadas: El servidor en recuperación, la torre ética, el bololó y el Penalti anticorrupción.</t>
  </si>
  <si>
    <t>Se realizó la socialización a los servidores de la dependencia, a través de los medios virtuales disponibles como lo son correos electronicos, grupos de WhatsApp de los mensajes éticos alusivos la Honestidad, Conflicto de Intereses,Semana de la Integridad recordando los valores éticos. *Además se socializó el código de Integridad a todos los administradores y grupos de apoyos de cada escenario deportivo .</t>
  </si>
  <si>
    <t>Se desarrolló la Semana de Integridad a partir del 27 de Septiembre hasta el 1 de Octubre.</t>
  </si>
  <si>
    <t>Se reporta actividades realizadas con corte 31 de diciembre</t>
  </si>
  <si>
    <t>Se realizó  Curso virtual de Integridad, Transparencia y Lucha contra la Corrupción por el promotor ético y 5 funcionarios más</t>
  </si>
  <si>
    <t>Política de Planeación institucional</t>
  </si>
  <si>
    <t>Registro y aprobación del 100% de los proyectos a desarrollar en la vigencia 2022 en el Banco de Proyectos</t>
  </si>
  <si>
    <t>100% de los proyectos formulados en la MGA Web y presentados a la Secretaria de Planeación y radicados en Banco de Proyectos</t>
  </si>
  <si>
    <t>Política de Fortalecimiento organizacional y simplificación de procesos</t>
  </si>
  <si>
    <t>Mantener actualizada la información del 100% de los trámites a cargo</t>
  </si>
  <si>
    <t>3 informes de seguimiento de los trámites y OPAS</t>
  </si>
  <si>
    <t>Operación de datos reportadas hasta el cuarto trimestre y Los trámites a cargo de la dependencia se encuentran actualizados a la fecha, en el SUIT.</t>
  </si>
  <si>
    <t xml:space="preserve">Se realizó el último seguimiento  a los trámites ofrecidos, sin propuesta alguna. </t>
  </si>
  <si>
    <t>Política de Racionalización de Trámites</t>
  </si>
  <si>
    <t xml:space="preserve">Política de Servicio al Ciudadano </t>
  </si>
  <si>
    <t>Realizar una medición periodica</t>
  </si>
  <si>
    <t>Se revisa informes trimestrales enviados</t>
  </si>
  <si>
    <t xml:space="preserve">Seguimiento y evaluación del desempeño institucional </t>
  </si>
  <si>
    <t>Someter a revisión y sustentar la evaluación de la gestión cada 3 meses</t>
  </si>
  <si>
    <t>Se diligenció el  Formato de seguimiento al Plan de acción, para la revisión del Secretario de Despacho y verificación de avances de las metas.</t>
  </si>
  <si>
    <t xml:space="preserve">Política de Gestión Documental </t>
  </si>
  <si>
    <t>Mejoramiento archivístico, conservación documental de archivos de gestión y archivo central  al 100%</t>
  </si>
  <si>
    <t>Política de Transparencia y Acceso a la Información y lucha contra la corrupción</t>
  </si>
  <si>
    <t xml:space="preserve"> Lineamientos de Matriz de Transparencia</t>
  </si>
  <si>
    <t>Registro de Activos de Información e indice de información clasificada y reservada actualizada en un 100%</t>
  </si>
  <si>
    <t>Se aplica las normas establecidas en el Manual de gestion documental y Ley de Archivo</t>
  </si>
  <si>
    <t>Se revisó y actualizó la información publicada en la web</t>
  </si>
  <si>
    <t>Revisión y seguimiento a los publicado en la página web.</t>
  </si>
  <si>
    <t>Se revisó y actualizó la información registro de activos de información e indice de información clasificada y reservada</t>
  </si>
  <si>
    <t>Política Gestión del Conocimiento y la Innovación</t>
  </si>
  <si>
    <t>Diligenciamiento del 100% del instrumento teniendo en cuenta los lineamientos establecidos</t>
  </si>
  <si>
    <t>Se registró y documentó una lección aprendida, en los formtos establecidos por la G de Control interno, en su micrositio</t>
  </si>
  <si>
    <t xml:space="preserve">Política de Control Interno </t>
  </si>
  <si>
    <t>Mantener actualizados el 100% de los procedimientos y formatos del proceso</t>
  </si>
  <si>
    <t>Aplicación del 100% de la metodología de Administración de Riesgos y Oportunidades</t>
  </si>
  <si>
    <t>Formatos actualizados con la imagen instittucional y Publicación y atualización en isolucion de los formatos y procedimientos</t>
  </si>
  <si>
    <t>Se realizaron los respectivos seguimientosa los controles y riesgos de la dependencia, en la matriz. Se diligenció la matriz de riesgos y oportunidades de la dependencia</t>
  </si>
  <si>
    <t>Componente 6. Iniciativas Adicionales Plan Anticorrupción</t>
  </si>
  <si>
    <t>Se aplicaron encuestas de satisfacción a los usuarios de los proyectos en ejecución y Se realizó la tabulación de encuestas  y análisis de resutados.</t>
  </si>
  <si>
    <t>Durante el 2.021 se retomó el desarrollo de las escuelas de formación de manera presencial, cumpliendo con los respectivos protocolos de bioseguridad y aforos controlados lo que nos permitió beneficiar a 3.635 niños, niñas y adolescentes</t>
  </si>
  <si>
    <t>Cumplimiento al 100% con la atención preferencial a la población vulnerable:  Víctimas, afros, etnias, Jovenes del SRP, con un total 1.635 beneficiarios</t>
  </si>
  <si>
    <t>Se logró iniciar el proyecto de semilleros deportivos in-cluyentes en los parques seleccionados  y acondicionados para el desarrollo de la formación deportiva adaptada con 1560 personas en situacion de discapacidad atendidas</t>
  </si>
  <si>
    <t>Se logro el involucramiento, sensibilizacion  formación de las personas del entorno familiar y cuidadores cercnas a las población en situación de discapacidad, con una meta alcanzada de 1.881 beneficiarios</t>
  </si>
  <si>
    <t xml:space="preserve">Logramos  mantener en buen estado los 15 escenariios deportivos del distrito </t>
  </si>
  <si>
    <t>Por falta de asignación de recursos, este proyecto no se pudo llevar a cabo durante la vigencia 2.021</t>
  </si>
  <si>
    <t>Durante el 2.021 a pesar de la Pandemia, logramos desarrollar 25 eventos deportivos de nivel local, nacional e internacional</t>
  </si>
  <si>
    <t>Se cumplió con la presentacion del Dossier de los Juegos Panamericanos 2.027 de los cuales nos adjudicaron ser sede oficial</t>
  </si>
  <si>
    <t>En este proyecto solo logramos un avance el 9%, para un total de 1.300 beneficiarios</t>
  </si>
  <si>
    <t>Se realizó la revisión y ajustes del documento inicial de la formulación de la política pública  por parte del equipo jurídico de la Sdrd</t>
  </si>
  <si>
    <t>Logramos cumplir el 100% de esta meta, gracias la estrategia de entrega de implementación y dotación deportiva a 122  clubes deportivos del distrito de Barranquilla.</t>
  </si>
  <si>
    <t>Durante el 2.021 se logró avanzar solo el 10% de la meta proyectada, debido a la Pandemia por Covid-19 y a que este es un proyecto de orden nacional direccionado por Mindeportes, el cual se vió afectado por diferencias en los niveles territoriales. Con un total de 288 estudiantes de las Insituciones educativas del distrito de Barranquilla.</t>
  </si>
  <si>
    <t>Meta cumplida al 100%, de gran acogida en la comunidad debido a la virtualidad, que nos permitio brindar una amplia gama de capacitaciones en diversos temas deportivos y recreativos, con 2.902 personas capacitadas al cierre del 2.021</t>
  </si>
  <si>
    <t>12,815 beneficiarios al cierre de la vigencia 2.021, Proyecto de gran acogida en la comunidad, debido a la continuidad que se ha dado en los ultimos años y la necesidad por parte de las personas en la creación de habitos y estilos de vida saludable a tráves de la actividad física</t>
  </si>
  <si>
    <t>Se desarrollaron varias estrategias para llegar a las diferentes localidades como las vacaciones recreativas y las recreovias, logrando beneficiar a 9,708 personas en total</t>
  </si>
  <si>
    <t>Logramos beneficiar a 7.265 personas con actividades de recreación y deporte pertenecientes a clubes, organizaciones deportivas y comunidad en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</si>
</sst>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 #,##0_-;\-* #,##0_-;_-* &quot;-&quot;??_-;_-@_-"/>
    <numFmt numFmtId="166" formatCode="0;[Red]0"/>
  </numFmts>
  <fonts count="15" x14ac:knownFonts="1">
    <font>
      <sz val="10"/>
      <name val="Arial"/>
    </font>
    <font>
      <sz val="11"/>
      <color theme="1"/>
      <name val="Arial"/>
      <family val="2"/>
    </font>
    <font>
      <sz val="11"/>
      <name val="Arial"/>
      <family val="2"/>
    </font>
    <font>
      <b/>
      <sz val="11"/>
      <name val="Arial"/>
      <family val="2"/>
    </font>
    <font>
      <b/>
      <sz val="11"/>
      <color theme="1"/>
      <name val="Arial"/>
      <family val="2"/>
    </font>
    <font>
      <b/>
      <sz val="11"/>
      <color theme="9" tint="-0.249977111117893"/>
      <name val="Arial"/>
      <family val="2"/>
    </font>
    <font>
      <sz val="10"/>
      <name val="Arial"/>
      <family val="2"/>
    </font>
    <font>
      <sz val="9"/>
      <name val="Calibri"/>
      <family val="2"/>
      <scheme val="minor"/>
    </font>
    <font>
      <b/>
      <sz val="9"/>
      <color indexed="81"/>
      <name val="Tahoma"/>
      <family val="2"/>
    </font>
    <font>
      <sz val="9"/>
      <color indexed="81"/>
      <name val="Tahoma"/>
      <family val="2"/>
    </font>
    <font>
      <sz val="10"/>
      <name val="Arial"/>
      <family val="2"/>
    </font>
    <font>
      <sz val="9"/>
      <color theme="1"/>
      <name val="Calibri"/>
      <family val="2"/>
      <scheme val="minor"/>
    </font>
    <font>
      <sz val="8"/>
      <color theme="1"/>
      <name val="Calibri"/>
      <family val="2"/>
      <scheme val="minor"/>
    </font>
    <font>
      <sz val="9"/>
      <color rgb="FF000000"/>
      <name val="Calibri"/>
      <family val="2"/>
      <scheme val="minor"/>
    </font>
    <font>
      <sz val="9"/>
      <color rgb="FF181717"/>
      <name val="Calibri"/>
      <family val="2"/>
      <scheme val="minor"/>
    </font>
  </fonts>
  <fills count="4">
    <fill>
      <patternFill patternType="none"/>
    </fill>
    <fill>
      <patternFill patternType="gray125"/>
    </fill>
    <fill>
      <patternFill patternType="solid">
        <fgColor theme="0"/>
        <bgColor indexed="64"/>
      </patternFill>
    </fill>
    <fill>
      <patternFill patternType="solid">
        <fgColor theme="3" tint="0.599993896298104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s>
  <cellStyleXfs count="3">
    <xf numFmtId="0" fontId="0" fillId="0" borderId="0"/>
    <xf numFmtId="164" fontId="6" fillId="0" borderId="0" applyFont="0" applyFill="0" applyBorder="0" applyAlignment="0" applyProtection="0"/>
    <xf numFmtId="0" fontId="10" fillId="0" borderId="0"/>
  </cellStyleXfs>
  <cellXfs count="109">
    <xf numFmtId="0" fontId="0" fillId="0" borderId="0" xfId="0"/>
    <xf numFmtId="0" fontId="2" fillId="0" borderId="0" xfId="0" applyFont="1"/>
    <xf numFmtId="0" fontId="2" fillId="0" borderId="0" xfId="0" applyFont="1" applyAlignment="1">
      <alignment horizontal="right"/>
    </xf>
    <xf numFmtId="0" fontId="3" fillId="2" borderId="1" xfId="0" applyFont="1" applyFill="1" applyBorder="1" applyAlignment="1">
      <alignment vertical="center"/>
    </xf>
    <xf numFmtId="0" fontId="3" fillId="3" borderId="1" xfId="0" applyFont="1" applyFill="1" applyBorder="1" applyAlignment="1">
      <alignment horizontal="center" vertical="center" wrapText="1"/>
    </xf>
    <xf numFmtId="0" fontId="2" fillId="0" borderId="1" xfId="0" applyFont="1" applyBorder="1" applyProtection="1">
      <protection locked="0"/>
    </xf>
    <xf numFmtId="0" fontId="4" fillId="3" borderId="1" xfId="0" applyFont="1" applyFill="1" applyBorder="1" applyAlignment="1">
      <alignment horizontal="center" vertical="center"/>
    </xf>
    <xf numFmtId="0" fontId="1" fillId="0" borderId="1" xfId="0" applyFont="1" applyBorder="1" applyAlignment="1">
      <alignment vertical="center" wrapText="1"/>
    </xf>
    <xf numFmtId="0" fontId="1" fillId="0" borderId="1" xfId="0" applyFont="1" applyBorder="1" applyAlignment="1" applyProtection="1">
      <alignment horizontal="center" vertical="center" wrapText="1"/>
    </xf>
    <xf numFmtId="0" fontId="2" fillId="0" borderId="1" xfId="0" applyFont="1" applyBorder="1" applyAlignment="1" applyProtection="1">
      <alignment horizontal="center" vertical="justify"/>
    </xf>
    <xf numFmtId="0" fontId="3" fillId="3" borderId="1" xfId="0" applyFont="1" applyFill="1" applyBorder="1" applyAlignment="1" applyProtection="1">
      <alignment horizontal="center" vertical="justify"/>
    </xf>
    <xf numFmtId="0" fontId="5" fillId="0" borderId="2" xfId="0" applyFont="1" applyBorder="1" applyAlignment="1">
      <alignment vertical="justify"/>
    </xf>
    <xf numFmtId="0" fontId="5" fillId="0" borderId="3" xfId="0" applyFont="1" applyBorder="1" applyAlignment="1">
      <alignment vertical="justify"/>
    </xf>
    <xf numFmtId="0" fontId="5" fillId="0" borderId="4" xfId="0" applyFont="1" applyBorder="1" applyAlignment="1">
      <alignment vertical="justify"/>
    </xf>
    <xf numFmtId="0" fontId="7" fillId="0" borderId="1" xfId="0" applyFont="1" applyBorder="1" applyAlignment="1">
      <alignment vertical="center" wrapText="1"/>
    </xf>
    <xf numFmtId="0" fontId="7" fillId="0" borderId="1" xfId="0" applyFont="1" applyBorder="1" applyAlignment="1">
      <alignment horizontal="left" vertical="center" wrapText="1"/>
    </xf>
    <xf numFmtId="165" fontId="7" fillId="2" borderId="1" xfId="1" applyNumberFormat="1" applyFont="1" applyFill="1" applyBorder="1" applyAlignment="1">
      <alignment vertical="center"/>
    </xf>
    <xf numFmtId="14" fontId="13" fillId="0" borderId="15" xfId="0" applyNumberFormat="1" applyFont="1" applyBorder="1" applyAlignment="1">
      <alignment vertical="center" wrapText="1"/>
    </xf>
    <xf numFmtId="0" fontId="14" fillId="0" borderId="1" xfId="0" applyFont="1" applyBorder="1" applyAlignment="1">
      <alignment horizontal="left" vertical="top" wrapText="1"/>
    </xf>
    <xf numFmtId="0" fontId="7" fillId="2" borderId="5" xfId="0" applyFont="1" applyFill="1" applyBorder="1" applyAlignment="1" applyProtection="1">
      <alignment horizontal="justify" vertical="top" wrapText="1"/>
      <protection locked="0"/>
    </xf>
    <xf numFmtId="14" fontId="7" fillId="0" borderId="1" xfId="0" applyNumberFormat="1" applyFont="1" applyBorder="1" applyAlignment="1">
      <alignment horizontal="left" vertical="top" wrapText="1"/>
    </xf>
    <xf numFmtId="14" fontId="7" fillId="0" borderId="5" xfId="0" applyNumberFormat="1" applyFont="1" applyBorder="1" applyAlignment="1">
      <alignment horizontal="left" vertical="top" wrapText="1"/>
    </xf>
    <xf numFmtId="0" fontId="7" fillId="2" borderId="1" xfId="0" applyFont="1" applyFill="1" applyBorder="1" applyAlignment="1" applyProtection="1">
      <alignment horizontal="left" vertical="center" wrapText="1"/>
      <protection locked="0"/>
    </xf>
    <xf numFmtId="0" fontId="7" fillId="2" borderId="12" xfId="2" applyFont="1" applyFill="1" applyBorder="1" applyAlignment="1" applyProtection="1">
      <alignment vertical="top" wrapText="1"/>
      <protection locked="0"/>
    </xf>
    <xf numFmtId="0" fontId="7" fillId="2" borderId="5" xfId="2" applyFont="1" applyFill="1" applyBorder="1" applyAlignment="1" applyProtection="1">
      <alignment horizontal="left" vertical="top" wrapText="1" indent="1"/>
      <protection locked="0"/>
    </xf>
    <xf numFmtId="166" fontId="7" fillId="2" borderId="17" xfId="2" applyNumberFormat="1" applyFont="1" applyFill="1" applyBorder="1" applyAlignment="1" applyProtection="1">
      <alignment horizontal="left" vertical="top" wrapText="1" indent="1"/>
      <protection locked="0"/>
    </xf>
    <xf numFmtId="166" fontId="7" fillId="2" borderId="1" xfId="2" applyNumberFormat="1" applyFont="1" applyFill="1" applyBorder="1" applyAlignment="1" applyProtection="1">
      <alignment horizontal="left" vertical="top" wrapText="1" indent="1"/>
      <protection locked="0"/>
    </xf>
    <xf numFmtId="0" fontId="7" fillId="2" borderId="21" xfId="2" applyFont="1" applyFill="1" applyBorder="1" applyAlignment="1" applyProtection="1">
      <alignment horizontal="left" vertical="top" wrapText="1" indent="1"/>
      <protection locked="0"/>
    </xf>
    <xf numFmtId="0" fontId="11" fillId="0" borderId="1" xfId="0" applyFont="1" applyBorder="1" applyAlignment="1" applyProtection="1">
      <alignment horizontal="left" vertical="center" wrapText="1"/>
      <protection locked="0"/>
    </xf>
    <xf numFmtId="14" fontId="13" fillId="0" borderId="1" xfId="0" applyNumberFormat="1" applyFont="1" applyBorder="1" applyAlignment="1">
      <alignment horizontal="left" vertical="top" wrapText="1"/>
    </xf>
    <xf numFmtId="14" fontId="7" fillId="0" borderId="19" xfId="0" applyNumberFormat="1" applyFont="1" applyBorder="1" applyAlignment="1" applyProtection="1">
      <alignment horizontal="left" vertical="top" wrapText="1"/>
      <protection locked="0"/>
    </xf>
    <xf numFmtId="14" fontId="7" fillId="0" borderId="20" xfId="0" applyNumberFormat="1" applyFont="1" applyBorder="1" applyAlignment="1">
      <alignment horizontal="left" vertical="top" wrapText="1"/>
    </xf>
    <xf numFmtId="14" fontId="7" fillId="0" borderId="3" xfId="0" applyNumberFormat="1" applyFont="1" applyBorder="1" applyAlignment="1">
      <alignment horizontal="left" vertical="top" wrapText="1"/>
    </xf>
    <xf numFmtId="14" fontId="13" fillId="0" borderId="1" xfId="0" applyNumberFormat="1" applyFont="1" applyBorder="1" applyAlignment="1">
      <alignment horizontal="left" wrapText="1"/>
    </xf>
    <xf numFmtId="0" fontId="11" fillId="0" borderId="5"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2" borderId="1" xfId="0" applyFont="1" applyFill="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7" fillId="2" borderId="5" xfId="0" applyFont="1" applyFill="1" applyBorder="1" applyAlignment="1" applyProtection="1">
      <alignment horizontal="left" vertical="top" wrapText="1"/>
      <protection locked="0"/>
    </xf>
    <xf numFmtId="14" fontId="7" fillId="0" borderId="18" xfId="0" applyNumberFormat="1" applyFont="1" applyBorder="1" applyAlignment="1" applyProtection="1">
      <alignment horizontal="left" vertical="top" wrapText="1"/>
      <protection locked="0"/>
    </xf>
    <xf numFmtId="0" fontId="7" fillId="0" borderId="15" xfId="0" applyFont="1" applyBorder="1" applyAlignment="1" applyProtection="1">
      <alignment horizontal="left" vertical="center" wrapText="1"/>
      <protection locked="0"/>
    </xf>
    <xf numFmtId="0" fontId="7" fillId="2" borderId="15" xfId="0" applyFont="1" applyFill="1" applyBorder="1" applyAlignment="1" applyProtection="1">
      <alignment horizontal="left" vertical="center" wrapText="1"/>
      <protection locked="0"/>
    </xf>
    <xf numFmtId="165" fontId="7" fillId="2" borderId="1" xfId="1" applyNumberFormat="1" applyFont="1" applyFill="1" applyBorder="1" applyAlignment="1">
      <alignment vertical="center" wrapText="1"/>
    </xf>
    <xf numFmtId="0" fontId="11" fillId="0" borderId="6" xfId="0" applyFont="1" applyBorder="1" applyAlignment="1" applyProtection="1">
      <alignment vertical="center" wrapText="1"/>
      <protection locked="0"/>
    </xf>
    <xf numFmtId="165" fontId="7" fillId="2" borderId="1" xfId="1" applyNumberFormat="1" applyFont="1" applyFill="1" applyBorder="1" applyAlignment="1">
      <alignment horizontal="right" vertical="center" wrapText="1"/>
    </xf>
    <xf numFmtId="0" fontId="7" fillId="2" borderId="1" xfId="0" applyFont="1" applyFill="1" applyBorder="1" applyAlignment="1">
      <alignment horizontal="left" vertical="center" wrapText="1"/>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166" fontId="7" fillId="2" borderId="15" xfId="2" applyNumberFormat="1" applyFont="1" applyFill="1" applyBorder="1" applyAlignment="1" applyProtection="1">
      <alignment horizontal="center" vertical="center" wrapText="1"/>
      <protection locked="0"/>
    </xf>
    <xf numFmtId="166" fontId="7" fillId="2" borderId="16" xfId="2" applyNumberFormat="1" applyFont="1" applyFill="1" applyBorder="1" applyAlignment="1" applyProtection="1">
      <alignment horizontal="center" vertical="center" wrapText="1"/>
      <protection locked="0"/>
    </xf>
    <xf numFmtId="166" fontId="7" fillId="2" borderId="5" xfId="2" applyNumberFormat="1" applyFont="1" applyFill="1" applyBorder="1" applyAlignment="1" applyProtection="1">
      <alignment horizontal="center" vertical="center" wrapText="1"/>
      <protection locked="0"/>
    </xf>
    <xf numFmtId="0" fontId="7" fillId="2" borderId="1" xfId="2" applyFont="1" applyFill="1" applyBorder="1" applyAlignment="1" applyProtection="1">
      <alignment horizontal="left" vertical="top" wrapText="1" indent="1"/>
      <protection locked="0"/>
    </xf>
    <xf numFmtId="0" fontId="7" fillId="0" borderId="1" xfId="0" applyFont="1" applyBorder="1" applyAlignment="1">
      <alignment horizontal="left" vertical="top" wrapText="1" indent="1"/>
    </xf>
    <xf numFmtId="14" fontId="13" fillId="0" borderId="1" xfId="0" applyNumberFormat="1" applyFont="1" applyBorder="1" applyAlignment="1">
      <alignment horizontal="center" vertical="center" wrapText="1"/>
    </xf>
    <xf numFmtId="0" fontId="3" fillId="0" borderId="10" xfId="0" applyFont="1" applyBorder="1" applyAlignment="1" applyProtection="1">
      <alignment horizontal="left" vertical="justify"/>
      <protection locked="0"/>
    </xf>
    <xf numFmtId="0" fontId="3" fillId="0" borderId="0" xfId="0" applyFont="1" applyBorder="1" applyAlignment="1" applyProtection="1">
      <alignment horizontal="left" vertical="justify"/>
      <protection locked="0"/>
    </xf>
    <xf numFmtId="0" fontId="3" fillId="0" borderId="11" xfId="0" applyFont="1" applyBorder="1" applyAlignment="1" applyProtection="1">
      <alignment horizontal="left" vertical="justify"/>
      <protection locked="0"/>
    </xf>
    <xf numFmtId="9" fontId="2" fillId="0" borderId="1" xfId="0" applyNumberFormat="1" applyFont="1" applyBorder="1" applyAlignment="1" applyProtection="1">
      <alignment horizontal="center" vertical="center"/>
      <protection locked="0"/>
    </xf>
    <xf numFmtId="9" fontId="2" fillId="0" borderId="6" xfId="0" applyNumberFormat="1" applyFont="1" applyBorder="1" applyAlignment="1" applyProtection="1">
      <alignment horizontal="center" vertical="center"/>
      <protection locked="0"/>
    </xf>
    <xf numFmtId="0" fontId="3" fillId="3" borderId="1" xfId="0" applyFont="1" applyFill="1" applyBorder="1" applyAlignment="1">
      <alignment horizontal="center" vertical="justify"/>
    </xf>
    <xf numFmtId="0" fontId="3" fillId="0" borderId="12" xfId="0" applyFont="1" applyBorder="1" applyAlignment="1">
      <alignment horizontal="left" vertical="justify"/>
    </xf>
    <xf numFmtId="0" fontId="3" fillId="0" borderId="14" xfId="0" applyFont="1" applyBorder="1" applyAlignment="1">
      <alignment horizontal="left" vertical="justify"/>
    </xf>
    <xf numFmtId="0" fontId="3" fillId="0" borderId="6" xfId="0" applyFont="1" applyBorder="1" applyAlignment="1">
      <alignment horizontal="left" vertical="justify"/>
    </xf>
    <xf numFmtId="0" fontId="4" fillId="0" borderId="7" xfId="0" applyFont="1" applyBorder="1" applyAlignment="1">
      <alignment horizontal="center" vertical="justify" wrapText="1"/>
    </xf>
    <xf numFmtId="0" fontId="4" fillId="0" borderId="9" xfId="0" applyFont="1" applyBorder="1" applyAlignment="1">
      <alignment horizontal="center" vertical="justify" wrapText="1"/>
    </xf>
    <xf numFmtId="0" fontId="3" fillId="0" borderId="7" xfId="0" applyFont="1" applyBorder="1" applyAlignment="1" applyProtection="1">
      <alignment horizontal="left" vertical="justify"/>
      <protection locked="0"/>
    </xf>
    <xf numFmtId="0" fontId="3" fillId="0" borderId="9" xfId="0" applyFont="1" applyBorder="1" applyAlignment="1" applyProtection="1">
      <alignment horizontal="left" vertical="justify"/>
      <protection locked="0"/>
    </xf>
    <xf numFmtId="0" fontId="3" fillId="0" borderId="8" xfId="0" applyFont="1" applyBorder="1" applyAlignment="1" applyProtection="1">
      <alignment horizontal="left" vertical="justify"/>
      <protection locked="0"/>
    </xf>
    <xf numFmtId="0" fontId="3" fillId="0" borderId="2" xfId="0" applyFont="1" applyBorder="1" applyAlignment="1" applyProtection="1">
      <alignment horizontal="left" vertical="justify"/>
      <protection locked="0"/>
    </xf>
    <xf numFmtId="0" fontId="3" fillId="0" borderId="3" xfId="0" applyFont="1" applyBorder="1" applyAlignment="1" applyProtection="1">
      <alignment horizontal="left" vertical="justify"/>
      <protection locked="0"/>
    </xf>
    <xf numFmtId="0" fontId="3" fillId="0" borderId="4" xfId="0" applyFont="1" applyBorder="1" applyAlignment="1" applyProtection="1">
      <alignment horizontal="left" vertical="justify"/>
      <protection locked="0"/>
    </xf>
    <xf numFmtId="0" fontId="4" fillId="3" borderId="1"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1" xfId="0" applyFont="1" applyBorder="1" applyAlignment="1" applyProtection="1">
      <alignment horizontal="center" vertical="center"/>
      <protection locked="0"/>
    </xf>
    <xf numFmtId="0" fontId="2" fillId="0" borderId="9" xfId="0" applyFont="1" applyBorder="1" applyAlignment="1">
      <alignment horizontal="center"/>
    </xf>
    <xf numFmtId="0" fontId="3" fillId="0" borderId="10" xfId="0" applyFont="1" applyBorder="1" applyAlignment="1" applyProtection="1">
      <alignment horizontal="center" vertical="justify"/>
      <protection locked="0"/>
    </xf>
    <xf numFmtId="0" fontId="3" fillId="0" borderId="0" xfId="0" applyFont="1" applyBorder="1" applyAlignment="1" applyProtection="1">
      <alignment horizontal="center" vertical="justify"/>
      <protection locked="0"/>
    </xf>
    <xf numFmtId="0" fontId="3" fillId="0" borderId="11" xfId="0" applyFont="1" applyBorder="1" applyAlignment="1" applyProtection="1">
      <alignment horizontal="center" vertical="justify"/>
      <protection locked="0"/>
    </xf>
    <xf numFmtId="0" fontId="3" fillId="0" borderId="2" xfId="0" applyFont="1" applyBorder="1" applyAlignment="1" applyProtection="1">
      <alignment horizontal="center" vertical="justify"/>
      <protection locked="0"/>
    </xf>
    <xf numFmtId="0" fontId="3" fillId="0" borderId="3" xfId="0" applyFont="1" applyBorder="1" applyAlignment="1" applyProtection="1">
      <alignment horizontal="center" vertical="justify"/>
      <protection locked="0"/>
    </xf>
    <xf numFmtId="0" fontId="3" fillId="0" borderId="4" xfId="0" applyFont="1" applyBorder="1" applyAlignment="1" applyProtection="1">
      <alignment horizontal="center" vertical="justify"/>
      <protection locked="0"/>
    </xf>
    <xf numFmtId="0" fontId="3" fillId="0" borderId="1" xfId="0" applyFont="1" applyBorder="1" applyAlignment="1" applyProtection="1">
      <alignment horizontal="left" vertical="center"/>
      <protection locked="0"/>
    </xf>
    <xf numFmtId="0" fontId="3" fillId="0" borderId="12" xfId="0" applyFont="1" applyBorder="1" applyAlignment="1">
      <alignment horizontal="left" vertical="center" wrapText="1"/>
    </xf>
    <xf numFmtId="0" fontId="3" fillId="0" borderId="6" xfId="0" applyFont="1" applyBorder="1" applyAlignment="1">
      <alignment horizontal="left" vertical="center" wrapText="1"/>
    </xf>
    <xf numFmtId="0" fontId="2" fillId="0" borderId="7" xfId="0" applyFont="1" applyBorder="1" applyAlignment="1" applyProtection="1">
      <alignment horizontal="center" wrapText="1"/>
      <protection locked="0"/>
    </xf>
    <xf numFmtId="0" fontId="2" fillId="0" borderId="9" xfId="0" applyFont="1" applyBorder="1" applyAlignment="1" applyProtection="1">
      <alignment horizontal="center" wrapText="1"/>
      <protection locked="0"/>
    </xf>
    <xf numFmtId="0" fontId="2" fillId="0" borderId="8" xfId="0" applyFont="1" applyBorder="1" applyAlignment="1" applyProtection="1">
      <alignment horizontal="center" wrapText="1"/>
      <protection locked="0"/>
    </xf>
    <xf numFmtId="0" fontId="2" fillId="0" borderId="10" xfId="0" applyFont="1" applyBorder="1" applyAlignment="1" applyProtection="1">
      <alignment horizontal="center" wrapText="1"/>
      <protection locked="0"/>
    </xf>
    <xf numFmtId="0" fontId="2" fillId="0" borderId="0" xfId="0" applyFont="1" applyBorder="1" applyAlignment="1" applyProtection="1">
      <alignment horizontal="center" wrapText="1"/>
      <protection locked="0"/>
    </xf>
    <xf numFmtId="0" fontId="2" fillId="0" borderId="11" xfId="0" applyFont="1" applyBorder="1" applyAlignment="1" applyProtection="1">
      <alignment horizontal="center" wrapText="1"/>
      <protection locked="0"/>
    </xf>
    <xf numFmtId="0" fontId="2" fillId="0" borderId="2" xfId="0" applyFont="1" applyBorder="1" applyAlignment="1" applyProtection="1">
      <alignment horizontal="center" wrapText="1"/>
      <protection locked="0"/>
    </xf>
    <xf numFmtId="0" fontId="2" fillId="0" borderId="3" xfId="0" applyFont="1" applyBorder="1" applyAlignment="1" applyProtection="1">
      <alignment horizontal="center" wrapText="1"/>
      <protection locked="0"/>
    </xf>
    <xf numFmtId="0" fontId="2" fillId="0" borderId="4" xfId="0" applyFont="1" applyBorder="1" applyAlignment="1" applyProtection="1">
      <alignment horizontal="center" wrapText="1"/>
      <protection locked="0"/>
    </xf>
    <xf numFmtId="0" fontId="3" fillId="0" borderId="7"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3" fillId="0" borderId="2"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3" borderId="1" xfId="0" applyFont="1" applyFill="1" applyBorder="1" applyAlignment="1">
      <alignment horizontal="center" vertical="center" wrapText="1"/>
    </xf>
    <xf numFmtId="0" fontId="4" fillId="0" borderId="13" xfId="0" applyFont="1" applyBorder="1" applyAlignment="1">
      <alignment horizontal="center" vertical="center"/>
    </xf>
    <xf numFmtId="0" fontId="4" fillId="0" borderId="0" xfId="0" applyFont="1" applyBorder="1" applyAlignment="1">
      <alignment horizontal="center" vertical="center"/>
    </xf>
    <xf numFmtId="0" fontId="3" fillId="2" borderId="1" xfId="0" applyFont="1" applyFill="1" applyBorder="1" applyAlignment="1" applyProtection="1">
      <alignment horizontal="left" vertical="justify" wrapText="1"/>
      <protection locked="0"/>
    </xf>
    <xf numFmtId="0" fontId="3" fillId="0" borderId="1" xfId="0" applyFont="1" applyBorder="1" applyAlignment="1" applyProtection="1">
      <alignment horizontal="left" vertical="justify" wrapText="1"/>
      <protection locked="0"/>
    </xf>
    <xf numFmtId="0" fontId="3" fillId="0" borderId="1" xfId="0" applyFont="1" applyBorder="1" applyAlignment="1" applyProtection="1">
      <alignment horizontal="left" vertical="justify"/>
      <protection locked="0"/>
    </xf>
    <xf numFmtId="0" fontId="3" fillId="3" borderId="5"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center" vertical="center"/>
    </xf>
  </cellXfs>
  <cellStyles count="3">
    <cellStyle name="Millares" xfId="1" builtinId="3"/>
    <cellStyle name="Normal" xfId="0" builtinId="0"/>
    <cellStyle name="Normal 2 2" xfId="2" xr:uid="{A7B05FCD-F6EF-4D42-897F-66C877C3FFA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1"/>
  <sheetViews>
    <sheetView tabSelected="1" view="pageLayout" zoomScale="130" zoomScaleNormal="100" zoomScalePageLayoutView="130" workbookViewId="0">
      <selection activeCell="D29" sqref="D29"/>
    </sheetView>
  </sheetViews>
  <sheetFormatPr baseColWidth="10" defaultColWidth="11.42578125" defaultRowHeight="14.25" x14ac:dyDescent="0.2"/>
  <cols>
    <col min="1" max="1" width="40.28515625" style="1" customWidth="1"/>
    <col min="2" max="2" width="21" style="1" customWidth="1"/>
    <col min="3" max="3" width="14.28515625" style="1" bestFit="1" customWidth="1"/>
    <col min="4" max="4" width="24.28515625" style="1" customWidth="1"/>
    <col min="5" max="5" width="20" style="1" customWidth="1"/>
    <col min="6" max="16384" width="11.42578125" style="1"/>
  </cols>
  <sheetData>
    <row r="1" spans="1:5" x14ac:dyDescent="0.2">
      <c r="E1" s="2"/>
    </row>
    <row r="2" spans="1:5" ht="15" x14ac:dyDescent="0.2">
      <c r="A2" s="100" t="s">
        <v>0</v>
      </c>
      <c r="B2" s="100"/>
      <c r="C2" s="100"/>
      <c r="D2" s="100"/>
      <c r="E2" s="100"/>
    </row>
    <row r="3" spans="1:5" ht="15" x14ac:dyDescent="0.2">
      <c r="A3" s="101"/>
      <c r="B3" s="102"/>
      <c r="C3" s="102"/>
      <c r="D3" s="102"/>
      <c r="E3" s="102"/>
    </row>
    <row r="4" spans="1:5" ht="15" x14ac:dyDescent="0.2">
      <c r="A4" s="3" t="s">
        <v>1</v>
      </c>
      <c r="B4" s="103" t="s">
        <v>24</v>
      </c>
      <c r="C4" s="103"/>
      <c r="D4" s="103"/>
      <c r="E4" s="103"/>
    </row>
    <row r="5" spans="1:5" x14ac:dyDescent="0.2">
      <c r="A5" s="104" t="s">
        <v>23</v>
      </c>
      <c r="B5" s="105"/>
      <c r="C5" s="105"/>
      <c r="D5" s="105"/>
      <c r="E5" s="105"/>
    </row>
    <row r="6" spans="1:5" ht="17.25" customHeight="1" x14ac:dyDescent="0.2">
      <c r="A6" s="105"/>
      <c r="B6" s="105"/>
      <c r="C6" s="105"/>
      <c r="D6" s="105"/>
      <c r="E6" s="105"/>
    </row>
    <row r="7" spans="1:5" ht="30" customHeight="1" x14ac:dyDescent="0.2">
      <c r="A7" s="105"/>
      <c r="B7" s="105"/>
      <c r="C7" s="105"/>
      <c r="D7" s="105"/>
      <c r="E7" s="105"/>
    </row>
    <row r="8" spans="1:5" ht="15" x14ac:dyDescent="0.2">
      <c r="A8" s="106" t="s">
        <v>2</v>
      </c>
      <c r="B8" s="108" t="s">
        <v>3</v>
      </c>
      <c r="C8" s="108"/>
      <c r="D8" s="108"/>
      <c r="E8" s="108"/>
    </row>
    <row r="9" spans="1:5" ht="75" x14ac:dyDescent="0.2">
      <c r="A9" s="107"/>
      <c r="B9" s="4" t="s">
        <v>4</v>
      </c>
      <c r="C9" s="4" t="s">
        <v>5</v>
      </c>
      <c r="D9" s="4" t="s">
        <v>6</v>
      </c>
      <c r="E9" s="4" t="s">
        <v>7</v>
      </c>
    </row>
    <row r="10" spans="1:5" ht="108" x14ac:dyDescent="0.2">
      <c r="A10" s="14" t="s">
        <v>25</v>
      </c>
      <c r="B10" s="15" t="s">
        <v>37</v>
      </c>
      <c r="C10" s="16">
        <f>0.90875*100</f>
        <v>90.875</v>
      </c>
      <c r="D10" s="34" t="s">
        <v>112</v>
      </c>
      <c r="E10" s="5"/>
    </row>
    <row r="11" spans="1:5" ht="56.25" x14ac:dyDescent="0.2">
      <c r="A11" s="14" t="s">
        <v>25</v>
      </c>
      <c r="B11" s="15" t="s">
        <v>38</v>
      </c>
      <c r="C11" s="16">
        <v>100</v>
      </c>
      <c r="D11" s="35" t="s">
        <v>57</v>
      </c>
      <c r="E11" s="5"/>
    </row>
    <row r="12" spans="1:5" ht="67.5" x14ac:dyDescent="0.2">
      <c r="A12" s="14" t="s">
        <v>26</v>
      </c>
      <c r="B12" s="15" t="s">
        <v>39</v>
      </c>
      <c r="C12" s="16">
        <f>7029/8000*100</f>
        <v>87.862499999999997</v>
      </c>
      <c r="D12" s="36" t="s">
        <v>127</v>
      </c>
      <c r="E12" s="5"/>
    </row>
    <row r="13" spans="1:5" ht="67.5" x14ac:dyDescent="0.2">
      <c r="A13" s="14" t="s">
        <v>26</v>
      </c>
      <c r="B13" s="15" t="s">
        <v>40</v>
      </c>
      <c r="C13" s="16">
        <v>100</v>
      </c>
      <c r="D13" s="37" t="s">
        <v>122</v>
      </c>
      <c r="E13" s="5"/>
    </row>
    <row r="14" spans="1:5" ht="56.25" x14ac:dyDescent="0.2">
      <c r="A14" s="14" t="s">
        <v>26</v>
      </c>
      <c r="B14" s="15" t="s">
        <v>41</v>
      </c>
      <c r="C14" s="43">
        <v>100</v>
      </c>
      <c r="D14" s="37" t="s">
        <v>58</v>
      </c>
      <c r="E14" s="5"/>
    </row>
    <row r="15" spans="1:5" ht="60" x14ac:dyDescent="0.2">
      <c r="A15" s="14" t="s">
        <v>26</v>
      </c>
      <c r="B15" s="46" t="s">
        <v>42</v>
      </c>
      <c r="C15" s="43">
        <v>100</v>
      </c>
      <c r="D15" s="37" t="s">
        <v>113</v>
      </c>
      <c r="E15" s="5"/>
    </row>
    <row r="16" spans="1:5" ht="108" x14ac:dyDescent="0.2">
      <c r="A16" s="14" t="s">
        <v>26</v>
      </c>
      <c r="B16" s="15" t="s">
        <v>43</v>
      </c>
      <c r="C16" s="45">
        <v>100</v>
      </c>
      <c r="D16" s="37" t="s">
        <v>59</v>
      </c>
      <c r="E16" s="5"/>
    </row>
    <row r="17" spans="1:5" ht="135" x14ac:dyDescent="0.2">
      <c r="A17" s="15" t="s">
        <v>27</v>
      </c>
      <c r="B17" s="15" t="s">
        <v>44</v>
      </c>
      <c r="C17" s="16">
        <f>0.096*100</f>
        <v>9.6</v>
      </c>
      <c r="D17" s="37" t="s">
        <v>123</v>
      </c>
      <c r="E17" s="5"/>
    </row>
    <row r="18" spans="1:5" ht="56.25" x14ac:dyDescent="0.2">
      <c r="A18" s="14" t="s">
        <v>28</v>
      </c>
      <c r="B18" s="15" t="s">
        <v>45</v>
      </c>
      <c r="C18" s="43">
        <v>100</v>
      </c>
      <c r="D18" s="36" t="s">
        <v>121</v>
      </c>
      <c r="E18" s="5"/>
    </row>
    <row r="19" spans="1:5" ht="90" x14ac:dyDescent="0.2">
      <c r="A19" s="14" t="s">
        <v>28</v>
      </c>
      <c r="B19" s="15" t="s">
        <v>46</v>
      </c>
      <c r="C19" s="16">
        <v>100</v>
      </c>
      <c r="D19" s="37" t="s">
        <v>124</v>
      </c>
      <c r="E19" s="5"/>
    </row>
    <row r="20" spans="1:5" ht="101.25" x14ac:dyDescent="0.2">
      <c r="A20" s="14" t="s">
        <v>29</v>
      </c>
      <c r="B20" s="15" t="s">
        <v>47</v>
      </c>
      <c r="C20" s="16">
        <v>100</v>
      </c>
      <c r="D20" s="37" t="s">
        <v>125</v>
      </c>
      <c r="E20" s="5"/>
    </row>
    <row r="21" spans="1:5" ht="36" x14ac:dyDescent="0.2">
      <c r="A21" s="14" t="s">
        <v>29</v>
      </c>
      <c r="B21" s="15" t="s">
        <v>48</v>
      </c>
      <c r="C21" s="16">
        <f>0.0866666666666667*100</f>
        <v>8.6666666666666696</v>
      </c>
      <c r="D21" s="36" t="s">
        <v>120</v>
      </c>
      <c r="E21" s="5"/>
    </row>
    <row r="22" spans="1:5" ht="72" x14ac:dyDescent="0.2">
      <c r="A22" s="15" t="s">
        <v>30</v>
      </c>
      <c r="B22" s="15" t="s">
        <v>49</v>
      </c>
      <c r="C22" s="16">
        <f>9708/12000*100</f>
        <v>80.900000000000006</v>
      </c>
      <c r="D22" s="36" t="s">
        <v>126</v>
      </c>
      <c r="E22" s="5"/>
    </row>
    <row r="23" spans="1:5" ht="90" x14ac:dyDescent="0.2">
      <c r="A23" s="15" t="s">
        <v>31</v>
      </c>
      <c r="B23" s="15" t="s">
        <v>50</v>
      </c>
      <c r="C23" s="16">
        <v>100</v>
      </c>
      <c r="D23" s="37" t="s">
        <v>60</v>
      </c>
      <c r="E23" s="5"/>
    </row>
    <row r="24" spans="1:5" ht="90" x14ac:dyDescent="0.2">
      <c r="A24" s="15" t="s">
        <v>32</v>
      </c>
      <c r="B24" s="15" t="s">
        <v>51</v>
      </c>
      <c r="C24" s="16">
        <v>100</v>
      </c>
      <c r="D24" s="37" t="s">
        <v>114</v>
      </c>
      <c r="E24" s="5"/>
    </row>
    <row r="25" spans="1:5" ht="78.75" x14ac:dyDescent="0.2">
      <c r="A25" s="15" t="s">
        <v>33</v>
      </c>
      <c r="B25" s="15" t="s">
        <v>52</v>
      </c>
      <c r="C25" s="16">
        <v>100</v>
      </c>
      <c r="D25" s="37" t="s">
        <v>115</v>
      </c>
      <c r="E25" s="5"/>
    </row>
    <row r="26" spans="1:5" ht="36" x14ac:dyDescent="0.2">
      <c r="A26" s="15" t="s">
        <v>34</v>
      </c>
      <c r="B26" s="15" t="s">
        <v>53</v>
      </c>
      <c r="C26" s="16">
        <v>100</v>
      </c>
      <c r="D26" s="37" t="s">
        <v>116</v>
      </c>
      <c r="E26" s="5"/>
    </row>
    <row r="27" spans="1:5" ht="60" x14ac:dyDescent="0.2">
      <c r="A27" s="15" t="s">
        <v>35</v>
      </c>
      <c r="B27" s="15" t="s">
        <v>54</v>
      </c>
      <c r="C27" s="16">
        <v>0</v>
      </c>
      <c r="D27" s="36" t="s">
        <v>117</v>
      </c>
      <c r="E27" s="5"/>
    </row>
    <row r="28" spans="1:5" ht="48" x14ac:dyDescent="0.2">
      <c r="A28" s="14" t="s">
        <v>36</v>
      </c>
      <c r="B28" s="15" t="s">
        <v>55</v>
      </c>
      <c r="C28" s="16">
        <v>100</v>
      </c>
      <c r="D28" s="37" t="s">
        <v>118</v>
      </c>
      <c r="E28" s="5"/>
    </row>
    <row r="29" spans="1:5" ht="56.25" x14ac:dyDescent="0.2">
      <c r="A29" s="14" t="s">
        <v>36</v>
      </c>
      <c r="B29" s="15" t="s">
        <v>56</v>
      </c>
      <c r="C29" s="16">
        <v>100</v>
      </c>
      <c r="D29" s="37" t="s">
        <v>119</v>
      </c>
      <c r="E29" s="5"/>
    </row>
    <row r="30" spans="1:5" ht="60" x14ac:dyDescent="0.2">
      <c r="A30" s="17" t="s">
        <v>61</v>
      </c>
      <c r="B30" s="33" t="s">
        <v>62</v>
      </c>
      <c r="C30" s="44">
        <v>100</v>
      </c>
      <c r="D30" s="38" t="s">
        <v>70</v>
      </c>
      <c r="E30" s="5"/>
    </row>
    <row r="31" spans="1:5" ht="60" x14ac:dyDescent="0.2">
      <c r="A31" s="54" t="s">
        <v>110</v>
      </c>
      <c r="B31" s="18" t="s">
        <v>63</v>
      </c>
      <c r="C31" s="44">
        <v>100</v>
      </c>
      <c r="D31" s="29" t="s">
        <v>77</v>
      </c>
      <c r="E31" s="5"/>
    </row>
    <row r="32" spans="1:5" ht="60" x14ac:dyDescent="0.2">
      <c r="A32" s="54"/>
      <c r="B32" s="18" t="s">
        <v>64</v>
      </c>
      <c r="C32" s="44">
        <v>100</v>
      </c>
      <c r="D32" s="29" t="s">
        <v>71</v>
      </c>
      <c r="E32" s="5"/>
    </row>
    <row r="33" spans="1:5" ht="132" x14ac:dyDescent="0.2">
      <c r="A33" s="54"/>
      <c r="B33" s="18" t="s">
        <v>65</v>
      </c>
      <c r="C33" s="44">
        <v>100</v>
      </c>
      <c r="D33" s="29" t="s">
        <v>72</v>
      </c>
      <c r="E33" s="5"/>
    </row>
    <row r="34" spans="1:5" ht="60" x14ac:dyDescent="0.2">
      <c r="A34" s="54"/>
      <c r="B34" s="18" t="s">
        <v>66</v>
      </c>
      <c r="C34" s="44">
        <v>100</v>
      </c>
      <c r="D34" s="20" t="s">
        <v>73</v>
      </c>
      <c r="E34" s="5"/>
    </row>
    <row r="35" spans="1:5" ht="204" x14ac:dyDescent="0.2">
      <c r="A35" s="54"/>
      <c r="B35" s="18" t="s">
        <v>67</v>
      </c>
      <c r="C35" s="44">
        <v>100</v>
      </c>
      <c r="D35" s="29" t="s">
        <v>74</v>
      </c>
      <c r="E35" s="5"/>
    </row>
    <row r="36" spans="1:5" ht="48" x14ac:dyDescent="0.2">
      <c r="A36" s="54"/>
      <c r="B36" s="18" t="s">
        <v>68</v>
      </c>
      <c r="C36" s="44">
        <v>100</v>
      </c>
      <c r="D36" s="29" t="s">
        <v>75</v>
      </c>
      <c r="E36" s="5"/>
    </row>
    <row r="37" spans="1:5" ht="36" x14ac:dyDescent="0.2">
      <c r="A37" s="54"/>
      <c r="B37" s="18" t="s">
        <v>69</v>
      </c>
      <c r="C37" s="44">
        <v>100</v>
      </c>
      <c r="D37" s="29" t="s">
        <v>76</v>
      </c>
      <c r="E37" s="5"/>
    </row>
    <row r="38" spans="1:5" ht="60" x14ac:dyDescent="0.2">
      <c r="A38" s="19" t="s">
        <v>78</v>
      </c>
      <c r="B38" s="28" t="s">
        <v>79</v>
      </c>
      <c r="C38" s="44">
        <v>100</v>
      </c>
      <c r="D38" s="38" t="s">
        <v>80</v>
      </c>
      <c r="E38" s="5"/>
    </row>
    <row r="39" spans="1:5" ht="72" x14ac:dyDescent="0.2">
      <c r="A39" s="19" t="s">
        <v>81</v>
      </c>
      <c r="B39" s="29" t="s">
        <v>82</v>
      </c>
      <c r="C39" s="44">
        <v>100</v>
      </c>
      <c r="D39" s="38" t="s">
        <v>84</v>
      </c>
      <c r="E39" s="5"/>
    </row>
    <row r="40" spans="1:5" ht="48" x14ac:dyDescent="0.2">
      <c r="A40" s="19"/>
      <c r="B40" s="29" t="s">
        <v>83</v>
      </c>
      <c r="C40" s="44">
        <v>100</v>
      </c>
      <c r="D40" s="38" t="s">
        <v>85</v>
      </c>
      <c r="E40" s="5"/>
    </row>
    <row r="41" spans="1:5" ht="36" x14ac:dyDescent="0.2">
      <c r="A41" s="23" t="s">
        <v>86</v>
      </c>
      <c r="B41" s="29" t="s">
        <v>83</v>
      </c>
      <c r="C41" s="44">
        <v>100</v>
      </c>
      <c r="D41" s="20" t="s">
        <v>89</v>
      </c>
      <c r="E41" s="5"/>
    </row>
    <row r="42" spans="1:5" ht="72" x14ac:dyDescent="0.2">
      <c r="A42" s="24" t="s">
        <v>87</v>
      </c>
      <c r="B42" s="39" t="s">
        <v>88</v>
      </c>
      <c r="C42" s="44">
        <v>100</v>
      </c>
      <c r="D42" s="21" t="s">
        <v>111</v>
      </c>
      <c r="E42" s="5"/>
    </row>
    <row r="43" spans="1:5" ht="72" x14ac:dyDescent="0.2">
      <c r="A43" s="25" t="s">
        <v>90</v>
      </c>
      <c r="B43" s="40" t="s">
        <v>91</v>
      </c>
      <c r="C43" s="44">
        <v>100</v>
      </c>
      <c r="D43" s="38" t="s">
        <v>92</v>
      </c>
      <c r="E43" s="5"/>
    </row>
    <row r="44" spans="1:5" ht="60" x14ac:dyDescent="0.2">
      <c r="A44" s="26" t="s">
        <v>93</v>
      </c>
      <c r="B44" s="22" t="s">
        <v>94</v>
      </c>
      <c r="C44" s="44">
        <v>100</v>
      </c>
      <c r="D44" s="30" t="s">
        <v>98</v>
      </c>
      <c r="E44" s="5"/>
    </row>
    <row r="45" spans="1:5" ht="36" x14ac:dyDescent="0.2">
      <c r="A45" s="49" t="s">
        <v>95</v>
      </c>
      <c r="B45" s="47" t="s">
        <v>96</v>
      </c>
      <c r="C45" s="44">
        <v>100</v>
      </c>
      <c r="D45" s="30" t="s">
        <v>99</v>
      </c>
      <c r="E45" s="5"/>
    </row>
    <row r="46" spans="1:5" ht="24" x14ac:dyDescent="0.2">
      <c r="A46" s="50"/>
      <c r="B46" s="48"/>
      <c r="C46" s="44">
        <v>100</v>
      </c>
      <c r="D46" s="31" t="s">
        <v>100</v>
      </c>
      <c r="E46" s="5"/>
    </row>
    <row r="47" spans="1:5" ht="60" x14ac:dyDescent="0.2">
      <c r="A47" s="51"/>
      <c r="B47" s="22" t="s">
        <v>97</v>
      </c>
      <c r="C47" s="44">
        <v>100</v>
      </c>
      <c r="D47" s="32" t="s">
        <v>101</v>
      </c>
      <c r="E47" s="5"/>
    </row>
    <row r="48" spans="1:5" ht="60" x14ac:dyDescent="0.2">
      <c r="A48" s="27" t="s">
        <v>102</v>
      </c>
      <c r="B48" s="30" t="s">
        <v>103</v>
      </c>
      <c r="C48" s="44">
        <v>100</v>
      </c>
      <c r="D48" s="38" t="s">
        <v>104</v>
      </c>
      <c r="E48" s="5"/>
    </row>
    <row r="49" spans="1:5" ht="50.25" customHeight="1" x14ac:dyDescent="0.2">
      <c r="A49" s="52" t="s">
        <v>105</v>
      </c>
      <c r="B49" s="41" t="s">
        <v>106</v>
      </c>
      <c r="C49" s="44">
        <v>100</v>
      </c>
      <c r="D49" s="38" t="s">
        <v>108</v>
      </c>
      <c r="E49" s="5"/>
    </row>
    <row r="50" spans="1:5" ht="48" customHeight="1" x14ac:dyDescent="0.2">
      <c r="A50" s="53"/>
      <c r="B50" s="42" t="s">
        <v>107</v>
      </c>
      <c r="C50" s="44">
        <v>100</v>
      </c>
      <c r="D50" s="38" t="s">
        <v>109</v>
      </c>
      <c r="E50" s="5"/>
    </row>
    <row r="51" spans="1:5" ht="15" customHeight="1" x14ac:dyDescent="0.2">
      <c r="A51" s="73" t="s">
        <v>8</v>
      </c>
      <c r="B51" s="74"/>
      <c r="C51" s="74"/>
      <c r="D51" s="74"/>
      <c r="E51" s="75"/>
    </row>
    <row r="52" spans="1:5" ht="15" x14ac:dyDescent="0.2">
      <c r="A52" s="64"/>
      <c r="B52" s="65"/>
      <c r="C52" s="65"/>
      <c r="D52" s="65"/>
      <c r="E52" s="65"/>
    </row>
    <row r="53" spans="1:5" x14ac:dyDescent="0.2">
      <c r="A53" s="66" t="s">
        <v>9</v>
      </c>
      <c r="B53" s="67"/>
      <c r="C53" s="67"/>
      <c r="D53" s="67"/>
      <c r="E53" s="68"/>
    </row>
    <row r="54" spans="1:5" x14ac:dyDescent="0.2">
      <c r="A54" s="69"/>
      <c r="B54" s="70"/>
      <c r="C54" s="70"/>
      <c r="D54" s="70"/>
      <c r="E54" s="71"/>
    </row>
    <row r="55" spans="1:5" ht="15" x14ac:dyDescent="0.2">
      <c r="A55" s="6" t="s">
        <v>10</v>
      </c>
      <c r="B55" s="72" t="s">
        <v>11</v>
      </c>
      <c r="C55" s="72"/>
      <c r="D55" s="6" t="s">
        <v>12</v>
      </c>
      <c r="E55" s="4" t="s">
        <v>13</v>
      </c>
    </row>
    <row r="56" spans="1:5" ht="42.75" x14ac:dyDescent="0.2">
      <c r="A56" s="7" t="s">
        <v>19</v>
      </c>
      <c r="B56" s="58"/>
      <c r="C56" s="76"/>
      <c r="D56" s="8">
        <v>6</v>
      </c>
      <c r="E56" s="9">
        <f>B56*D56</f>
        <v>0</v>
      </c>
    </row>
    <row r="57" spans="1:5" ht="28.5" x14ac:dyDescent="0.2">
      <c r="A57" s="7" t="s">
        <v>20</v>
      </c>
      <c r="B57" s="58"/>
      <c r="C57" s="59"/>
      <c r="D57" s="8">
        <v>1</v>
      </c>
      <c r="E57" s="9">
        <f>B57*D57</f>
        <v>0</v>
      </c>
    </row>
    <row r="58" spans="1:5" ht="28.5" x14ac:dyDescent="0.2">
      <c r="A58" s="7" t="s">
        <v>21</v>
      </c>
      <c r="B58" s="58"/>
      <c r="C58" s="59"/>
      <c r="D58" s="8">
        <v>1</v>
      </c>
      <c r="E58" s="9">
        <f>B58*D58</f>
        <v>0</v>
      </c>
    </row>
    <row r="59" spans="1:5" ht="42.75" x14ac:dyDescent="0.2">
      <c r="A59" s="7" t="s">
        <v>18</v>
      </c>
      <c r="B59" s="58"/>
      <c r="C59" s="59"/>
      <c r="D59" s="8">
        <v>2</v>
      </c>
      <c r="E59" s="9">
        <f>B59*D59</f>
        <v>0</v>
      </c>
    </row>
    <row r="60" spans="1:5" ht="15" x14ac:dyDescent="0.2">
      <c r="A60" s="60" t="s">
        <v>14</v>
      </c>
      <c r="B60" s="60"/>
      <c r="C60" s="60"/>
      <c r="D60" s="60"/>
      <c r="E60" s="10">
        <f>SUM(E56:E59)</f>
        <v>0</v>
      </c>
    </row>
    <row r="61" spans="1:5" ht="15" x14ac:dyDescent="0.2">
      <c r="A61" s="11"/>
      <c r="B61" s="12"/>
      <c r="C61" s="12"/>
      <c r="D61" s="12"/>
      <c r="E61" s="13"/>
    </row>
    <row r="62" spans="1:5" ht="15" x14ac:dyDescent="0.2">
      <c r="A62" s="61" t="s">
        <v>15</v>
      </c>
      <c r="B62" s="62"/>
      <c r="C62" s="62"/>
      <c r="D62" s="62"/>
      <c r="E62" s="63"/>
    </row>
    <row r="63" spans="1:5" ht="15" x14ac:dyDescent="0.2">
      <c r="A63" s="55"/>
      <c r="B63" s="56"/>
      <c r="C63" s="56"/>
      <c r="D63" s="56"/>
      <c r="E63" s="57"/>
    </row>
    <row r="64" spans="1:5" ht="15" x14ac:dyDescent="0.2">
      <c r="A64" s="55"/>
      <c r="B64" s="56"/>
      <c r="C64" s="56"/>
      <c r="D64" s="56"/>
      <c r="E64" s="57"/>
    </row>
    <row r="65" spans="1:5" ht="15" x14ac:dyDescent="0.2">
      <c r="A65" s="78"/>
      <c r="B65" s="79"/>
      <c r="C65" s="79"/>
      <c r="D65" s="79"/>
      <c r="E65" s="80"/>
    </row>
    <row r="66" spans="1:5" ht="15" x14ac:dyDescent="0.2">
      <c r="A66" s="81"/>
      <c r="B66" s="82"/>
      <c r="C66" s="82"/>
      <c r="D66" s="82"/>
      <c r="E66" s="83"/>
    </row>
    <row r="67" spans="1:5" ht="15" x14ac:dyDescent="0.2">
      <c r="A67" s="84" t="s">
        <v>16</v>
      </c>
      <c r="B67" s="84"/>
      <c r="C67" s="84"/>
      <c r="D67" s="84"/>
      <c r="E67" s="84"/>
    </row>
    <row r="68" spans="1:5" ht="15" x14ac:dyDescent="0.2">
      <c r="A68" s="85" t="s">
        <v>17</v>
      </c>
      <c r="B68" s="86"/>
      <c r="C68" s="87" t="s">
        <v>22</v>
      </c>
      <c r="D68" s="88"/>
      <c r="E68" s="89"/>
    </row>
    <row r="69" spans="1:5" ht="15" x14ac:dyDescent="0.2">
      <c r="A69" s="96"/>
      <c r="B69" s="97"/>
      <c r="C69" s="90"/>
      <c r="D69" s="91"/>
      <c r="E69" s="92"/>
    </row>
    <row r="70" spans="1:5" ht="15" x14ac:dyDescent="0.2">
      <c r="A70" s="98"/>
      <c r="B70" s="99"/>
      <c r="C70" s="93"/>
      <c r="D70" s="94"/>
      <c r="E70" s="95"/>
    </row>
    <row r="71" spans="1:5" x14ac:dyDescent="0.2">
      <c r="D71" s="77"/>
      <c r="E71" s="77"/>
    </row>
  </sheetData>
  <mergeCells count="30">
    <mergeCell ref="A2:E2"/>
    <mergeCell ref="A3:E3"/>
    <mergeCell ref="B4:E4"/>
    <mergeCell ref="A5:E7"/>
    <mergeCell ref="A8:A9"/>
    <mergeCell ref="B8:E8"/>
    <mergeCell ref="D71:E71"/>
    <mergeCell ref="A64:E64"/>
    <mergeCell ref="A65:E65"/>
    <mergeCell ref="A66:E66"/>
    <mergeCell ref="A67:E67"/>
    <mergeCell ref="A68:B68"/>
    <mergeCell ref="C68:E70"/>
    <mergeCell ref="A69:B69"/>
    <mergeCell ref="A70:B70"/>
    <mergeCell ref="B45:B46"/>
    <mergeCell ref="A45:A47"/>
    <mergeCell ref="A49:A50"/>
    <mergeCell ref="A31:A37"/>
    <mergeCell ref="A63:E63"/>
    <mergeCell ref="B57:C57"/>
    <mergeCell ref="B58:C58"/>
    <mergeCell ref="B59:C59"/>
    <mergeCell ref="A60:D60"/>
    <mergeCell ref="A62:E62"/>
    <mergeCell ref="A52:E52"/>
    <mergeCell ref="A53:E54"/>
    <mergeCell ref="B55:C55"/>
    <mergeCell ref="A51:E51"/>
    <mergeCell ref="B56:C56"/>
  </mergeCells>
  <printOptions horizontalCentered="1"/>
  <pageMargins left="0.78740157480314965" right="0.78740157480314965" top="0.98425196850393704" bottom="0.78740157480314965" header="0.31496062992125984" footer="0.31496062992125984"/>
  <pageSetup orientation="landscape" r:id="rId1"/>
  <headerFooter>
    <oddHeader xml:space="preserve">&amp;C&amp;G&amp;R&amp;9EC-EC-F-001
</oddHeader>
    <oddFooter xml:space="preserve">&amp;L&amp;G&amp;R&amp;9Aprobación:  29/09/2021 
Version: 1.4 </oddFooter>
  </headerFooter>
  <legacy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EC977FA5-7308-473A-B96D-62C6CEB54ED6}"/>
</file>

<file path=customXml/itemProps2.xml><?xml version="1.0" encoding="utf-8"?>
<ds:datastoreItem xmlns:ds="http://schemas.openxmlformats.org/officeDocument/2006/customXml" ds:itemID="{56AAFEFF-C7E5-4AE5-8C87-00F5D0044B5A}"/>
</file>

<file path=customXml/itemProps3.xml><?xml version="1.0" encoding="utf-8"?>
<ds:datastoreItem xmlns:ds="http://schemas.openxmlformats.org/officeDocument/2006/customXml" ds:itemID="{0CA1A71D-B2B7-49C8-845F-7D140D5177E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UNIPAZ</dc:creator>
  <cp:lastModifiedBy>Erika Alejandra Bustamante Acosta</cp:lastModifiedBy>
  <cp:lastPrinted>2021-12-13T16:40:47Z</cp:lastPrinted>
  <dcterms:created xsi:type="dcterms:W3CDTF">2006-09-15T21:44:24Z</dcterms:created>
  <dcterms:modified xsi:type="dcterms:W3CDTF">2023-08-01T19:48:10Z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